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<sst xmlns="http://schemas.openxmlformats.org/spreadsheetml/2006/main" count="39" uniqueCount="18">
  <si>
    <t>DATE</t>
  </si>
  <si>
    <t>DESCRIPTION</t>
  </si>
  <si>
    <t>QUANTITY</t>
  </si>
  <si>
    <t>PRICE</t>
  </si>
  <si>
    <t>BILLS</t>
  </si>
  <si>
    <t>SUBTOTAL</t>
  </si>
  <si>
    <t>TOTAL</t>
  </si>
  <si>
    <t>PRAWN 20</t>
  </si>
  <si>
    <t>CUMI TUBE</t>
  </si>
  <si>
    <t>CHICKEN BREAST</t>
  </si>
  <si>
    <t>SALMON FILLET</t>
  </si>
  <si>
    <t>TUNA FILLET</t>
  </si>
  <si>
    <t>CHICKEN LEG</t>
  </si>
  <si>
    <t>SQUID TUBE</t>
  </si>
  <si>
    <t>CHICKEN WINGS</t>
  </si>
  <si>
    <t>OYSTER</t>
  </si>
  <si>
    <t>MAHI-MAHI FILLET</t>
  </si>
  <si>
    <t>MINCED BEEF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</si>
</sst>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7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[$-409]d\-mmm\-yyyy;@"/>
    <numFmt numFmtId="179" formatCode="_-&quot;Rp&quot;* #,##0_-;\-&quot;Rp&quot;* #,##0_-;_-&quot;Rp&quot;* &quot;-&quot;??_-;_-@_-"/>
    <numFmt numFmtId="180" formatCode="_ [$IDR]\ * #,##0_ ;_ [$IDR]\ * \-#,##0_ ;_ [$IDR]\ * &quot;-&quot;_ ;_ @_ "/>
  </numFmts>
  <fonts count="28">
    <font>
      <sz val="11"/>
      <color theme="1"/>
      <name val="Calibri"/>
      <charset val="134"/>
      <scheme val="minor"/>
    </font>
    <font>
      <sz val="20"/>
      <color theme="1"/>
      <name val="Calibri"/>
      <charset val="134"/>
      <scheme val="minor"/>
    </font>
    <font>
      <sz val="14"/>
      <color theme="1"/>
      <name val="Calibri"/>
      <charset val="134"/>
      <scheme val="minor"/>
    </font>
    <font>
      <sz val="14"/>
      <color theme="1"/>
      <name val="Garamond"/>
      <charset val="134"/>
    </font>
    <font>
      <sz val="16"/>
      <color theme="1"/>
      <name val="Arial Narrow"/>
      <charset val="134"/>
    </font>
    <font>
      <sz val="14"/>
      <color theme="1"/>
      <name val="Calibri Light"/>
      <charset val="134"/>
    </font>
    <font>
      <sz val="16"/>
      <color theme="1"/>
      <name val="Calibri"/>
      <charset val="134"/>
      <scheme val="minor"/>
    </font>
    <font>
      <sz val="18"/>
      <color theme="1"/>
      <name val="Calibri"/>
      <charset val="134"/>
      <scheme val="minor"/>
    </font>
    <font>
      <b/>
      <i/>
      <sz val="18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0" fillId="5" borderId="7" applyNumberFormat="0" applyFont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6" borderId="10" applyNumberFormat="0" applyAlignment="0" applyProtection="0">
      <alignment vertical="center"/>
    </xf>
    <xf numFmtId="0" fontId="18" fillId="7" borderId="11" applyNumberFormat="0" applyAlignment="0" applyProtection="0">
      <alignment vertical="center"/>
    </xf>
    <xf numFmtId="0" fontId="19" fillId="7" borderId="10" applyNumberFormat="0" applyAlignment="0" applyProtection="0">
      <alignment vertical="center"/>
    </xf>
    <xf numFmtId="0" fontId="20" fillId="8" borderId="12" applyNumberFormat="0" applyAlignment="0" applyProtection="0">
      <alignment vertical="center"/>
    </xf>
    <xf numFmtId="0" fontId="21" fillId="0" borderId="13" applyNumberFormat="0" applyFill="0" applyAlignment="0" applyProtection="0">
      <alignment vertical="center"/>
    </xf>
    <xf numFmtId="0" fontId="22" fillId="0" borderId="14" applyNumberFormat="0" applyFill="0" applyAlignment="0" applyProtection="0">
      <alignment vertical="center"/>
    </xf>
    <xf numFmtId="0" fontId="23" fillId="9" borderId="0" applyNumberFormat="0" applyBorder="0" applyAlignment="0" applyProtection="0">
      <alignment vertical="center"/>
    </xf>
    <xf numFmtId="0" fontId="24" fillId="10" borderId="0" applyNumberFormat="0" applyBorder="0" applyAlignment="0" applyProtection="0">
      <alignment vertical="center"/>
    </xf>
    <xf numFmtId="0" fontId="25" fillId="11" borderId="0" applyNumberFormat="0" applyBorder="0" applyAlignment="0" applyProtection="0">
      <alignment vertical="center"/>
    </xf>
    <xf numFmtId="0" fontId="26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7" fillId="14" borderId="0" applyNumberFormat="0" applyBorder="0" applyAlignment="0" applyProtection="0">
      <alignment vertical="center"/>
    </xf>
    <xf numFmtId="0" fontId="26" fillId="15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6" fillId="19" borderId="0" applyNumberFormat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7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6" fillId="32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6" fillId="35" borderId="0" applyNumberFormat="0" applyBorder="0" applyAlignment="0" applyProtection="0">
      <alignment vertical="center"/>
    </xf>
  </cellStyleXfs>
  <cellXfs count="39">
    <xf numFmtId="0" fontId="0" fillId="0" borderId="0" xfId="0">
      <alignment vertical="center"/>
    </xf>
    <xf numFmtId="178" fontId="0" fillId="0" borderId="0" xfId="0" applyNumberFormat="1">
      <alignment vertical="center"/>
    </xf>
    <xf numFmtId="178" fontId="1" fillId="2" borderId="1" xfId="0" applyNumberFormat="1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178" fontId="2" fillId="3" borderId="2" xfId="0" applyNumberFormat="1" applyFont="1" applyFill="1" applyBorder="1" applyAlignment="1">
      <alignment horizontal="center" vertical="center"/>
    </xf>
    <xf numFmtId="179" fontId="3" fillId="3" borderId="1" xfId="0" applyNumberFormat="1" applyFont="1" applyFill="1" applyBorder="1" applyAlignment="1">
      <alignment vertical="center" wrapText="1"/>
    </xf>
    <xf numFmtId="0" fontId="4" fillId="3" borderId="1" xfId="0" applyFont="1" applyFill="1" applyBorder="1" applyAlignment="1">
      <alignment horizontal="center" vertical="center"/>
    </xf>
    <xf numFmtId="180" fontId="5" fillId="3" borderId="1" xfId="0" applyNumberFormat="1" applyFont="1" applyFill="1" applyBorder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180" fontId="2" fillId="3" borderId="1" xfId="0" applyNumberFormat="1" applyFont="1" applyFill="1" applyBorder="1" applyAlignment="1">
      <alignment horizontal="center" vertical="center"/>
    </xf>
    <xf numFmtId="180" fontId="6" fillId="3" borderId="2" xfId="0" applyNumberFormat="1" applyFont="1" applyFill="1" applyBorder="1" applyAlignment="1">
      <alignment horizontal="center" vertical="center"/>
    </xf>
    <xf numFmtId="178" fontId="2" fillId="3" borderId="3" xfId="0" applyNumberFormat="1" applyFont="1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180" fontId="6" fillId="3" borderId="3" xfId="0" applyNumberFormat="1" applyFont="1" applyFill="1" applyBorder="1" applyAlignment="1">
      <alignment horizontal="center" vertical="center"/>
    </xf>
    <xf numFmtId="179" fontId="3" fillId="3" borderId="1" xfId="0" applyNumberFormat="1" applyFont="1" applyFill="1" applyBorder="1" applyAlignment="1">
      <alignment horizontal="left" vertical="center" wrapText="1"/>
    </xf>
    <xf numFmtId="0" fontId="3" fillId="3" borderId="1" xfId="0" applyNumberFormat="1" applyFont="1" applyFill="1" applyBorder="1" applyAlignment="1">
      <alignment horizontal="center" vertical="center" wrapText="1"/>
    </xf>
    <xf numFmtId="179" fontId="3" fillId="3" borderId="1" xfId="0" applyNumberFormat="1" applyFont="1" applyFill="1" applyBorder="1" applyAlignment="1">
      <alignment horizontal="center" vertical="center" wrapText="1"/>
    </xf>
    <xf numFmtId="178" fontId="2" fillId="3" borderId="4" xfId="0" applyNumberFormat="1" applyFon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180" fontId="6" fillId="3" borderId="4" xfId="0" applyNumberFormat="1" applyFont="1" applyFill="1" applyBorder="1" applyAlignment="1">
      <alignment horizontal="center" vertical="center"/>
    </xf>
    <xf numFmtId="179" fontId="3" fillId="3" borderId="1" xfId="0" applyNumberFormat="1" applyFont="1" applyFill="1" applyBorder="1" applyAlignment="1">
      <alignment horizontal="center" vertical="center"/>
    </xf>
    <xf numFmtId="178" fontId="2" fillId="3" borderId="1" xfId="0" applyNumberFormat="1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180" fontId="6" fillId="3" borderId="1" xfId="0" applyNumberFormat="1" applyFont="1" applyFill="1" applyBorder="1" applyAlignment="1">
      <alignment horizontal="center" vertical="center"/>
    </xf>
    <xf numFmtId="0" fontId="0" fillId="3" borderId="1" xfId="0" applyFill="1" applyBorder="1" applyAlignment="1">
      <alignment vertical="center"/>
    </xf>
    <xf numFmtId="179" fontId="3" fillId="3" borderId="4" xfId="0" applyNumberFormat="1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/>
    </xf>
    <xf numFmtId="180" fontId="5" fillId="3" borderId="4" xfId="0" applyNumberFormat="1" applyFont="1" applyFill="1" applyBorder="1" applyAlignment="1">
      <alignment horizontal="center" vertical="center"/>
    </xf>
    <xf numFmtId="180" fontId="2" fillId="3" borderId="4" xfId="0" applyNumberFormat="1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180" fontId="0" fillId="0" borderId="0" xfId="0" applyNumberFormat="1">
      <alignment vertical="center"/>
    </xf>
    <xf numFmtId="0" fontId="0" fillId="3" borderId="2" xfId="0" applyNumberFormat="1" applyFill="1" applyBorder="1" applyAlignment="1">
      <alignment horizontal="center" vertical="center"/>
    </xf>
    <xf numFmtId="0" fontId="2" fillId="3" borderId="1" xfId="0" applyNumberFormat="1" applyFont="1" applyFill="1" applyBorder="1" applyAlignment="1">
      <alignment horizontal="center" vertical="center"/>
    </xf>
    <xf numFmtId="0" fontId="0" fillId="3" borderId="4" xfId="0" applyNumberFormat="1" applyFill="1" applyBorder="1" applyAlignment="1">
      <alignment horizontal="center" vertical="center"/>
    </xf>
    <xf numFmtId="0" fontId="0" fillId="3" borderId="3" xfId="0" applyNumberFormat="1" applyFill="1" applyBorder="1" applyAlignment="1">
      <alignment horizontal="center" vertical="center"/>
    </xf>
    <xf numFmtId="178" fontId="7" fillId="4" borderId="5" xfId="0" applyNumberFormat="1" applyFont="1" applyFill="1" applyBorder="1" applyAlignment="1">
      <alignment horizontal="center" vertical="center"/>
    </xf>
    <xf numFmtId="0" fontId="7" fillId="4" borderId="6" xfId="0" applyNumberFormat="1" applyFont="1" applyFill="1" applyBorder="1" applyAlignment="1">
      <alignment horizontal="center" vertical="center"/>
    </xf>
    <xf numFmtId="179" fontId="8" fillId="4" borderId="6" xfId="0" applyNumberFormat="1" applyFont="1" applyFill="1" applyBorder="1" applyAlignment="1">
      <alignment horizontal="center" vertical="center"/>
    </xf>
    <xf numFmtId="179" fontId="8" fillId="4" borderId="1" xfId="0" applyNumberFormat="1" applyFont="1" applyFill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1" Type="http://schemas.openxmlformats.org/officeDocument/2006/relationships/image" Target="../media/image11.png"/><Relationship Id="rId10" Type="http://schemas.openxmlformats.org/officeDocument/2006/relationships/image" Target="../media/image10.jpe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21590</xdr:colOff>
      <xdr:row>1</xdr:row>
      <xdr:rowOff>40640</xdr:rowOff>
    </xdr:from>
    <xdr:to>
      <xdr:col>4</xdr:col>
      <xdr:colOff>2952750</xdr:colOff>
      <xdr:row>3</xdr:row>
      <xdr:rowOff>662940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69025" y="396240"/>
          <a:ext cx="2931160" cy="2209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26670</xdr:colOff>
      <xdr:row>1</xdr:row>
      <xdr:rowOff>40640</xdr:rowOff>
    </xdr:from>
    <xdr:to>
      <xdr:col>4</xdr:col>
      <xdr:colOff>3218815</xdr:colOff>
      <xdr:row>4</xdr:row>
      <xdr:rowOff>741680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174105" y="396240"/>
          <a:ext cx="3192145" cy="3082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26035</xdr:colOff>
      <xdr:row>5</xdr:row>
      <xdr:rowOff>25400</xdr:rowOff>
    </xdr:from>
    <xdr:to>
      <xdr:col>4</xdr:col>
      <xdr:colOff>3220720</xdr:colOff>
      <xdr:row>7</xdr:row>
      <xdr:rowOff>1036320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73470" y="3556000"/>
          <a:ext cx="3194685" cy="3144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41910</xdr:colOff>
      <xdr:row>8</xdr:row>
      <xdr:rowOff>40005</xdr:rowOff>
    </xdr:from>
    <xdr:to>
      <xdr:col>4</xdr:col>
      <xdr:colOff>3260090</xdr:colOff>
      <xdr:row>10</xdr:row>
      <xdr:rowOff>1046480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89345" y="6771005"/>
          <a:ext cx="3218180" cy="314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43815</xdr:colOff>
      <xdr:row>13</xdr:row>
      <xdr:rowOff>48895</xdr:rowOff>
    </xdr:from>
    <xdr:to>
      <xdr:col>4</xdr:col>
      <xdr:colOff>3211830</xdr:colOff>
      <xdr:row>15</xdr:row>
      <xdr:rowOff>1042035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191250" y="13180695"/>
          <a:ext cx="3168015" cy="3126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34925</xdr:colOff>
      <xdr:row>16</xdr:row>
      <xdr:rowOff>38100</xdr:rowOff>
    </xdr:from>
    <xdr:to>
      <xdr:col>4</xdr:col>
      <xdr:colOff>3215005</xdr:colOff>
      <xdr:row>18</xdr:row>
      <xdr:rowOff>1043940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182360" y="16370300"/>
          <a:ext cx="3180080" cy="313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58420</xdr:colOff>
      <xdr:row>19</xdr:row>
      <xdr:rowOff>49530</xdr:rowOff>
    </xdr:from>
    <xdr:to>
      <xdr:col>4</xdr:col>
      <xdr:colOff>3233420</xdr:colOff>
      <xdr:row>20</xdr:row>
      <xdr:rowOff>1566545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205855" y="19582130"/>
          <a:ext cx="3175000" cy="3117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56515</xdr:colOff>
      <xdr:row>21</xdr:row>
      <xdr:rowOff>10795</xdr:rowOff>
    </xdr:from>
    <xdr:to>
      <xdr:col>4</xdr:col>
      <xdr:colOff>3236595</xdr:colOff>
      <xdr:row>26</xdr:row>
      <xdr:rowOff>561975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203950" y="22743795"/>
          <a:ext cx="3180080" cy="3624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32385</xdr:colOff>
      <xdr:row>27</xdr:row>
      <xdr:rowOff>36195</xdr:rowOff>
    </xdr:from>
    <xdr:to>
      <xdr:col>4</xdr:col>
      <xdr:colOff>3233420</xdr:colOff>
      <xdr:row>29</xdr:row>
      <xdr:rowOff>977265</xdr:rowOff>
    </xdr:to>
    <xdr:pic>
      <xdr:nvPicPr>
        <xdr:cNvPr id="10" name="Picture 9" descr="WhatsApp Image 2025-10-21 at 15.03.55_1b7beee0"/>
        <xdr:cNvPicPr>
          <a:picLocks noChangeAspect="1"/>
        </xdr:cNvPicPr>
      </xdr:nvPicPr>
      <xdr:blipFill>
        <a:blip r:embed="rId9"/>
        <a:srcRect l="2649" t="13667" r="1973" b="17425"/>
        <a:stretch>
          <a:fillRect/>
        </a:stretch>
      </xdr:blipFill>
      <xdr:spPr>
        <a:xfrm>
          <a:off x="6179820" y="26477595"/>
          <a:ext cx="3201035" cy="3074670"/>
        </a:xfrm>
        <a:prstGeom prst="rect">
          <a:avLst/>
        </a:prstGeom>
      </xdr:spPr>
    </xdr:pic>
    <xdr:clientData/>
  </xdr:twoCellAnchor>
  <xdr:twoCellAnchor editAs="oneCell">
    <xdr:from>
      <xdr:col>4</xdr:col>
      <xdr:colOff>8255</xdr:colOff>
      <xdr:row>11</xdr:row>
      <xdr:rowOff>20320</xdr:rowOff>
    </xdr:from>
    <xdr:to>
      <xdr:col>4</xdr:col>
      <xdr:colOff>3244215</xdr:colOff>
      <xdr:row>12</xdr:row>
      <xdr:rowOff>1564005</xdr:rowOff>
    </xdr:to>
    <xdr:pic>
      <xdr:nvPicPr>
        <xdr:cNvPr id="11" name="Picture 10" descr="WhatsApp Image 2025-10-27 at 16.48.31_a2dc5cd7"/>
        <xdr:cNvPicPr>
          <a:picLocks noChangeAspect="1"/>
        </xdr:cNvPicPr>
      </xdr:nvPicPr>
      <xdr:blipFill>
        <a:blip r:embed="rId10"/>
        <a:srcRect t="8741" b="16800"/>
        <a:stretch>
          <a:fillRect/>
        </a:stretch>
      </xdr:blipFill>
      <xdr:spPr>
        <a:xfrm>
          <a:off x="6155690" y="9951720"/>
          <a:ext cx="3235960" cy="3143885"/>
        </a:xfrm>
        <a:prstGeom prst="rect">
          <a:avLst/>
        </a:prstGeom>
      </xdr:spPr>
    </xdr:pic>
    <xdr:clientData/>
  </xdr:twoCellAnchor>
  <xdr:twoCellAnchor editAs="oneCell">
    <xdr:from>
      <xdr:col>4</xdr:col>
      <xdr:colOff>17780</xdr:colOff>
      <xdr:row>30</xdr:row>
      <xdr:rowOff>22225</xdr:rowOff>
    </xdr:from>
    <xdr:to>
      <xdr:col>4</xdr:col>
      <xdr:colOff>3241675</xdr:colOff>
      <xdr:row>32</xdr:row>
      <xdr:rowOff>1049020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165215" y="29664025"/>
          <a:ext cx="3223895" cy="31603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59"/>
  <sheetViews>
    <sheetView tabSelected="1" workbookViewId="0">
      <selection activeCell="A2" sqref="A2:A5"/>
    </sheetView>
  </sheetViews>
  <sheetFormatPr defaultColWidth="9.14285714285714" defaultRowHeight="15" outlineLevelCol="7"/>
  <cols>
    <col min="1" max="1" width="16.5142857142857" style="1" customWidth="1"/>
    <col min="2" max="2" width="26.7809523809524" customWidth="1"/>
    <col min="3" max="3" width="24.1904761904762" customWidth="1"/>
    <col min="4" max="4" width="24.7142857142857" customWidth="1"/>
    <col min="5" max="5" width="49.0285714285714" customWidth="1"/>
    <col min="6" max="6" width="27.0095238095238" customWidth="1"/>
    <col min="7" max="7" width="22" customWidth="1"/>
    <col min="8" max="8" width="15.5714285714286"/>
    <col min="9" max="11" width="12.8571428571429"/>
  </cols>
  <sheetData>
    <row r="1" customFormat="1" ht="28" customHeight="1" spans="1:7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</row>
    <row r="2" customFormat="1" ht="62.5" customHeight="1" spans="1:7">
      <c r="A2" s="4">
        <v>45934</v>
      </c>
      <c r="B2" s="5" t="s">
        <v>7</v>
      </c>
      <c r="C2" s="6">
        <v>2</v>
      </c>
      <c r="D2" s="7">
        <v>180000</v>
      </c>
      <c r="E2" s="8"/>
      <c r="F2" s="9">
        <f t="shared" ref="F2:F11" si="0">SUM(C2*D2)</f>
        <v>360000</v>
      </c>
      <c r="G2" s="10">
        <f>SUM(C2*D2+C3*D3+C4*D4+C5*D5)</f>
        <v>2785200</v>
      </c>
    </row>
    <row r="3" customFormat="1" ht="62.5" customHeight="1" spans="1:7">
      <c r="A3" s="11"/>
      <c r="B3" s="5" t="s">
        <v>8</v>
      </c>
      <c r="C3" s="6">
        <v>2</v>
      </c>
      <c r="D3" s="7">
        <v>85000</v>
      </c>
      <c r="E3" s="12"/>
      <c r="F3" s="9">
        <f t="shared" si="0"/>
        <v>170000</v>
      </c>
      <c r="G3" s="13"/>
    </row>
    <row r="4" customFormat="1" ht="62.5" customHeight="1" spans="1:7">
      <c r="A4" s="11"/>
      <c r="B4" s="5" t="s">
        <v>9</v>
      </c>
      <c r="C4" s="6">
        <v>10.7</v>
      </c>
      <c r="D4" s="7">
        <v>60000</v>
      </c>
      <c r="E4" s="12"/>
      <c r="F4" s="9">
        <f t="shared" si="0"/>
        <v>642000</v>
      </c>
      <c r="G4" s="13"/>
    </row>
    <row r="5" customFormat="1" ht="62.5" customHeight="1" spans="1:7">
      <c r="A5" s="11"/>
      <c r="B5" s="5" t="s">
        <v>10</v>
      </c>
      <c r="C5" s="6">
        <v>4.36</v>
      </c>
      <c r="D5" s="7">
        <v>370000</v>
      </c>
      <c r="E5" s="12"/>
      <c r="F5" s="9">
        <f t="shared" si="0"/>
        <v>1613200</v>
      </c>
      <c r="G5" s="13"/>
    </row>
    <row r="6" customFormat="1" ht="84" customHeight="1" spans="1:7">
      <c r="A6" s="4">
        <v>45936</v>
      </c>
      <c r="B6" s="14" t="s">
        <v>11</v>
      </c>
      <c r="C6" s="6">
        <v>13.4</v>
      </c>
      <c r="D6" s="7">
        <v>115000</v>
      </c>
      <c r="E6" s="8"/>
      <c r="F6" s="9">
        <f t="shared" si="0"/>
        <v>1541000</v>
      </c>
      <c r="G6" s="10">
        <f>SUM(C6*D6+C7*D7+C8*D8)</f>
        <v>2153000</v>
      </c>
    </row>
    <row r="7" customFormat="1" ht="84" customHeight="1" spans="1:7">
      <c r="A7" s="11"/>
      <c r="B7" s="14" t="s">
        <v>9</v>
      </c>
      <c r="C7" s="6">
        <v>5.2</v>
      </c>
      <c r="D7" s="7">
        <v>60000</v>
      </c>
      <c r="E7" s="12"/>
      <c r="F7" s="9">
        <f t="shared" si="0"/>
        <v>312000</v>
      </c>
      <c r="G7" s="13"/>
    </row>
    <row r="8" customFormat="1" ht="84" customHeight="1" spans="1:7">
      <c r="A8" s="11"/>
      <c r="B8" s="14" t="s">
        <v>12</v>
      </c>
      <c r="C8" s="6">
        <v>5</v>
      </c>
      <c r="D8" s="7">
        <v>60000</v>
      </c>
      <c r="E8" s="12"/>
      <c r="F8" s="9">
        <f t="shared" si="0"/>
        <v>300000</v>
      </c>
      <c r="G8" s="13"/>
    </row>
    <row r="9" customFormat="1" ht="84" customHeight="1" spans="1:7">
      <c r="A9" s="4">
        <v>45938</v>
      </c>
      <c r="B9" s="15" t="s">
        <v>7</v>
      </c>
      <c r="C9" s="6">
        <v>3</v>
      </c>
      <c r="D9" s="7">
        <v>185000</v>
      </c>
      <c r="E9" s="8"/>
      <c r="F9" s="9">
        <f t="shared" si="0"/>
        <v>555000</v>
      </c>
      <c r="G9" s="10">
        <f>SUM(C9*D9+C10*D10+C11*D11)</f>
        <v>1025000</v>
      </c>
    </row>
    <row r="10" customFormat="1" ht="84" customHeight="1" spans="1:7">
      <c r="A10" s="11"/>
      <c r="B10" s="16" t="s">
        <v>13</v>
      </c>
      <c r="C10" s="6">
        <v>2</v>
      </c>
      <c r="D10" s="7">
        <v>85000</v>
      </c>
      <c r="E10" s="12"/>
      <c r="F10" s="9">
        <f t="shared" si="0"/>
        <v>170000</v>
      </c>
      <c r="G10" s="13"/>
    </row>
    <row r="11" customFormat="1" ht="84" customHeight="1" spans="1:7">
      <c r="A11" s="17"/>
      <c r="B11" s="16" t="s">
        <v>14</v>
      </c>
      <c r="C11" s="6">
        <v>5</v>
      </c>
      <c r="D11" s="7">
        <v>60000</v>
      </c>
      <c r="E11" s="18"/>
      <c r="F11" s="9">
        <f t="shared" si="0"/>
        <v>300000</v>
      </c>
      <c r="G11" s="19"/>
    </row>
    <row r="12" customFormat="1" ht="126" customHeight="1" spans="1:7">
      <c r="A12" s="11">
        <v>45941</v>
      </c>
      <c r="B12" s="16" t="s">
        <v>7</v>
      </c>
      <c r="C12" s="6">
        <v>1</v>
      </c>
      <c r="D12" s="7">
        <v>180000</v>
      </c>
      <c r="E12" s="12"/>
      <c r="F12" s="9">
        <f>C12*D12</f>
        <v>180000</v>
      </c>
      <c r="G12" s="13">
        <f>SUM(F12:F13)</f>
        <v>230000</v>
      </c>
    </row>
    <row r="13" customFormat="1" ht="126" customHeight="1" spans="1:7">
      <c r="A13" s="11"/>
      <c r="B13" s="16" t="s">
        <v>15</v>
      </c>
      <c r="C13" s="6">
        <v>1</v>
      </c>
      <c r="D13" s="7">
        <v>50000</v>
      </c>
      <c r="E13" s="12"/>
      <c r="F13" s="9">
        <f>C13*D13</f>
        <v>50000</v>
      </c>
      <c r="G13" s="13"/>
    </row>
    <row r="14" customFormat="1" ht="84" customHeight="1" spans="1:7">
      <c r="A14" s="4">
        <v>45942</v>
      </c>
      <c r="B14" s="16" t="s">
        <v>10</v>
      </c>
      <c r="C14" s="6">
        <v>3.4</v>
      </c>
      <c r="D14" s="7">
        <v>370000</v>
      </c>
      <c r="E14" s="8"/>
      <c r="F14" s="9">
        <f t="shared" ref="F14:F27" si="1">SUM(C14*D14)</f>
        <v>1258000</v>
      </c>
      <c r="G14" s="10">
        <f>SUM(C14*D14+C15*D15+C16*D16)</f>
        <v>2316500</v>
      </c>
    </row>
    <row r="15" customFormat="1" ht="84" customHeight="1" spans="1:7">
      <c r="A15" s="11"/>
      <c r="B15" s="16" t="s">
        <v>16</v>
      </c>
      <c r="C15" s="6">
        <v>2.9</v>
      </c>
      <c r="D15" s="7">
        <v>115000</v>
      </c>
      <c r="E15" s="12"/>
      <c r="F15" s="9">
        <f t="shared" si="1"/>
        <v>333500</v>
      </c>
      <c r="G15" s="13"/>
    </row>
    <row r="16" customFormat="1" ht="84" customHeight="1" spans="1:7">
      <c r="A16" s="17"/>
      <c r="B16" s="20" t="s">
        <v>17</v>
      </c>
      <c r="C16" s="6">
        <v>5</v>
      </c>
      <c r="D16" s="7">
        <v>145000</v>
      </c>
      <c r="E16" s="18"/>
      <c r="F16" s="9">
        <f t="shared" si="1"/>
        <v>725000</v>
      </c>
      <c r="G16" s="19"/>
    </row>
    <row r="17" customFormat="1" ht="84" customHeight="1" spans="1:7">
      <c r="A17" s="4">
        <v>45944</v>
      </c>
      <c r="B17" s="20" t="s">
        <v>7</v>
      </c>
      <c r="C17" s="6">
        <v>3</v>
      </c>
      <c r="D17" s="7">
        <v>180000</v>
      </c>
      <c r="E17" s="8"/>
      <c r="F17" s="9">
        <f t="shared" si="1"/>
        <v>540000</v>
      </c>
      <c r="G17" s="10">
        <f>SUM(C17*D17+C18*D18+C19*D19)</f>
        <v>1934000</v>
      </c>
    </row>
    <row r="18" customFormat="1" ht="84" customHeight="1" spans="1:7">
      <c r="A18" s="11"/>
      <c r="B18" s="20" t="s">
        <v>10</v>
      </c>
      <c r="C18" s="6">
        <v>3.4</v>
      </c>
      <c r="D18" s="7">
        <v>360000</v>
      </c>
      <c r="E18" s="12"/>
      <c r="F18" s="9">
        <f t="shared" si="1"/>
        <v>1224000</v>
      </c>
      <c r="G18" s="13"/>
    </row>
    <row r="19" customFormat="1" ht="84" customHeight="1" spans="1:7">
      <c r="A19" s="17"/>
      <c r="B19" s="20" t="s">
        <v>8</v>
      </c>
      <c r="C19" s="6">
        <v>2</v>
      </c>
      <c r="D19" s="7">
        <v>85000</v>
      </c>
      <c r="E19" s="18"/>
      <c r="F19" s="9">
        <f t="shared" si="1"/>
        <v>170000</v>
      </c>
      <c r="G19" s="19"/>
    </row>
    <row r="20" customFormat="1" ht="126" customHeight="1" spans="1:7">
      <c r="A20" s="21">
        <v>45945</v>
      </c>
      <c r="B20" s="20" t="s">
        <v>11</v>
      </c>
      <c r="C20" s="6">
        <v>7</v>
      </c>
      <c r="D20" s="7">
        <v>115000</v>
      </c>
      <c r="E20" s="22"/>
      <c r="F20" s="9">
        <f t="shared" si="1"/>
        <v>805000</v>
      </c>
      <c r="G20" s="23">
        <f>SUM(C20*D20+C21*D21)</f>
        <v>1276500</v>
      </c>
    </row>
    <row r="21" customFormat="1" ht="126" customHeight="1" spans="1:7">
      <c r="A21" s="21"/>
      <c r="B21" s="20" t="s">
        <v>16</v>
      </c>
      <c r="C21" s="6">
        <v>4.1</v>
      </c>
      <c r="D21" s="7">
        <v>115000</v>
      </c>
      <c r="E21" s="22"/>
      <c r="F21" s="9">
        <f t="shared" si="1"/>
        <v>471500</v>
      </c>
      <c r="G21" s="23"/>
    </row>
    <row r="22" customFormat="1" ht="42" customHeight="1" spans="1:7">
      <c r="A22" s="21">
        <v>45948</v>
      </c>
      <c r="B22" s="20" t="s">
        <v>10</v>
      </c>
      <c r="C22" s="6">
        <v>3.6</v>
      </c>
      <c r="D22" s="7">
        <v>370000</v>
      </c>
      <c r="E22" s="22"/>
      <c r="F22" s="9">
        <f t="shared" si="1"/>
        <v>1332000</v>
      </c>
      <c r="G22" s="10">
        <f>SUM(F22:F27)</f>
        <v>3720000</v>
      </c>
    </row>
    <row r="23" customFormat="1" ht="50" customHeight="1" spans="1:7">
      <c r="A23" s="21"/>
      <c r="B23" s="16" t="s">
        <v>11</v>
      </c>
      <c r="C23" s="6">
        <v>6.2</v>
      </c>
      <c r="D23" s="7">
        <v>115000</v>
      </c>
      <c r="E23" s="22"/>
      <c r="F23" s="9">
        <f t="shared" si="1"/>
        <v>713000</v>
      </c>
      <c r="G23" s="13"/>
    </row>
    <row r="24" customFormat="1" ht="50" customHeight="1" spans="1:7">
      <c r="A24" s="21"/>
      <c r="B24" s="16" t="s">
        <v>7</v>
      </c>
      <c r="C24" s="6">
        <v>3</v>
      </c>
      <c r="D24" s="7">
        <v>180000</v>
      </c>
      <c r="E24" s="22"/>
      <c r="F24" s="9">
        <f t="shared" si="1"/>
        <v>540000</v>
      </c>
      <c r="G24" s="13"/>
    </row>
    <row r="25" customFormat="1" ht="50" customHeight="1" spans="1:7">
      <c r="A25" s="21"/>
      <c r="B25" s="16" t="s">
        <v>8</v>
      </c>
      <c r="C25" s="6">
        <v>3</v>
      </c>
      <c r="D25" s="7">
        <v>85000</v>
      </c>
      <c r="E25" s="22"/>
      <c r="F25" s="9">
        <f t="shared" si="1"/>
        <v>255000</v>
      </c>
      <c r="G25" s="13"/>
    </row>
    <row r="26" customFormat="1" ht="50" customHeight="1" spans="1:7">
      <c r="A26" s="21"/>
      <c r="B26" s="16" t="s">
        <v>12</v>
      </c>
      <c r="C26" s="6">
        <v>10</v>
      </c>
      <c r="D26" s="7">
        <v>58000</v>
      </c>
      <c r="E26" s="22"/>
      <c r="F26" s="9">
        <f t="shared" si="1"/>
        <v>580000</v>
      </c>
      <c r="G26" s="13"/>
    </row>
    <row r="27" customFormat="1" ht="50" customHeight="1" spans="1:7">
      <c r="A27" s="21"/>
      <c r="B27" s="16" t="s">
        <v>9</v>
      </c>
      <c r="C27" s="6">
        <v>5</v>
      </c>
      <c r="D27" s="7">
        <v>60000</v>
      </c>
      <c r="E27" s="22"/>
      <c r="F27" s="9">
        <f t="shared" si="1"/>
        <v>300000</v>
      </c>
      <c r="G27" s="19"/>
    </row>
    <row r="28" customFormat="1" ht="84" customHeight="1" spans="1:7">
      <c r="A28" s="21">
        <v>45951</v>
      </c>
      <c r="B28" s="16" t="s">
        <v>10</v>
      </c>
      <c r="C28" s="6">
        <v>5.4</v>
      </c>
      <c r="D28" s="7">
        <v>370000</v>
      </c>
      <c r="E28" s="24"/>
      <c r="F28" s="9">
        <f t="shared" ref="F28:F30" si="2">C28*D28</f>
        <v>1998000</v>
      </c>
      <c r="G28" s="10">
        <f>SUM(F28:F30)</f>
        <v>2443000</v>
      </c>
    </row>
    <row r="29" customFormat="1" ht="84" customHeight="1" spans="1:7">
      <c r="A29" s="21"/>
      <c r="B29" s="16" t="s">
        <v>7</v>
      </c>
      <c r="C29" s="6">
        <v>2</v>
      </c>
      <c r="D29" s="7">
        <v>180000</v>
      </c>
      <c r="E29" s="24"/>
      <c r="F29" s="9">
        <f t="shared" si="2"/>
        <v>360000</v>
      </c>
      <c r="G29" s="13"/>
    </row>
    <row r="30" customFormat="1" ht="84" customHeight="1" spans="1:7">
      <c r="A30" s="21"/>
      <c r="B30" s="16" t="s">
        <v>8</v>
      </c>
      <c r="C30" s="6">
        <v>1</v>
      </c>
      <c r="D30" s="7">
        <v>85000</v>
      </c>
      <c r="E30" s="24"/>
      <c r="F30" s="9">
        <f t="shared" si="2"/>
        <v>85000</v>
      </c>
      <c r="G30" s="19"/>
    </row>
    <row r="31" customFormat="1" ht="84" customHeight="1" spans="1:7">
      <c r="A31" s="11">
        <v>45959</v>
      </c>
      <c r="B31" s="25" t="s">
        <v>7</v>
      </c>
      <c r="C31" s="26">
        <v>3</v>
      </c>
      <c r="D31" s="27">
        <v>185000</v>
      </c>
      <c r="E31" s="12"/>
      <c r="F31" s="28">
        <f t="shared" ref="F31:F33" si="3">SUM(C31*D31)</f>
        <v>555000</v>
      </c>
      <c r="G31" s="13">
        <f>SUM(F31:F33)</f>
        <v>2734000</v>
      </c>
    </row>
    <row r="32" customFormat="1" ht="84" customHeight="1" spans="1:7">
      <c r="A32" s="11"/>
      <c r="B32" s="25" t="s">
        <v>8</v>
      </c>
      <c r="C32" s="26">
        <v>3</v>
      </c>
      <c r="D32" s="27">
        <v>85000</v>
      </c>
      <c r="E32" s="12"/>
      <c r="F32" s="28">
        <f t="shared" si="3"/>
        <v>255000</v>
      </c>
      <c r="G32" s="13"/>
    </row>
    <row r="33" customFormat="1" ht="84" customHeight="1" spans="1:7">
      <c r="A33" s="17"/>
      <c r="B33" s="16" t="s">
        <v>10</v>
      </c>
      <c r="C33" s="6">
        <v>5.2</v>
      </c>
      <c r="D33" s="7">
        <v>370000</v>
      </c>
      <c r="E33" s="18"/>
      <c r="F33" s="9">
        <f t="shared" si="3"/>
        <v>1924000</v>
      </c>
      <c r="G33" s="19"/>
    </row>
    <row r="34" customFormat="1" ht="50" customHeight="1" spans="1:7">
      <c r="A34" s="11"/>
      <c r="B34" s="16"/>
      <c r="C34" s="6"/>
      <c r="D34" s="7"/>
      <c r="E34" s="12"/>
      <c r="F34" s="29"/>
      <c r="G34" s="13"/>
    </row>
    <row r="35" customFormat="1" ht="50" customHeight="1" spans="1:7">
      <c r="A35" s="11"/>
      <c r="B35" s="16"/>
      <c r="C35" s="6"/>
      <c r="D35" s="7"/>
      <c r="E35" s="12"/>
      <c r="F35" s="29"/>
      <c r="G35" s="13"/>
    </row>
    <row r="36" customFormat="1" ht="50" customHeight="1" spans="1:7">
      <c r="A36" s="11"/>
      <c r="B36" s="16"/>
      <c r="C36" s="6"/>
      <c r="D36" s="7"/>
      <c r="E36" s="12"/>
      <c r="F36" s="29"/>
      <c r="G36" s="13"/>
    </row>
    <row r="37" customFormat="1" ht="50" customHeight="1" spans="1:7">
      <c r="A37" s="11"/>
      <c r="B37" s="16"/>
      <c r="C37" s="6"/>
      <c r="D37" s="7"/>
      <c r="E37" s="12"/>
      <c r="F37" s="29"/>
      <c r="G37" s="13"/>
    </row>
    <row r="38" customFormat="1" ht="50" customHeight="1" spans="1:7">
      <c r="A38" s="17"/>
      <c r="B38" s="16"/>
      <c r="C38" s="6"/>
      <c r="D38" s="7"/>
      <c r="E38" s="18"/>
      <c r="F38" s="29"/>
      <c r="G38" s="19"/>
    </row>
    <row r="39" customFormat="1" ht="125" customHeight="1" spans="1:7">
      <c r="A39" s="4"/>
      <c r="B39" s="16"/>
      <c r="C39" s="6"/>
      <c r="D39" s="7"/>
      <c r="E39" s="8"/>
      <c r="F39" s="29"/>
      <c r="G39" s="10"/>
    </row>
    <row r="40" customFormat="1" ht="125" customHeight="1" spans="1:7">
      <c r="A40" s="17"/>
      <c r="B40" s="16"/>
      <c r="C40" s="6"/>
      <c r="D40" s="7"/>
      <c r="E40" s="18"/>
      <c r="F40" s="29"/>
      <c r="G40" s="19"/>
    </row>
    <row r="41" customFormat="1" ht="62.5" customHeight="1" spans="1:7">
      <c r="A41" s="4"/>
      <c r="B41" s="16"/>
      <c r="C41" s="6"/>
      <c r="D41" s="7"/>
      <c r="E41" s="8"/>
      <c r="F41" s="29"/>
      <c r="G41" s="10"/>
    </row>
    <row r="42" customFormat="1" ht="62.5" customHeight="1" spans="1:7">
      <c r="A42" s="11"/>
      <c r="B42" s="16"/>
      <c r="C42" s="6"/>
      <c r="D42" s="7"/>
      <c r="E42" s="12"/>
      <c r="F42" s="29"/>
      <c r="G42" s="13"/>
    </row>
    <row r="43" customFormat="1" ht="62.5" customHeight="1" spans="1:7">
      <c r="A43" s="11"/>
      <c r="B43" s="16"/>
      <c r="C43" s="6"/>
      <c r="D43" s="7"/>
      <c r="E43" s="12"/>
      <c r="F43" s="29"/>
      <c r="G43" s="13"/>
    </row>
    <row r="44" customFormat="1" ht="62.5" customHeight="1" spans="1:7">
      <c r="A44" s="17"/>
      <c r="B44" s="16"/>
      <c r="C44" s="6"/>
      <c r="D44" s="7"/>
      <c r="E44" s="18"/>
      <c r="F44" s="29"/>
      <c r="G44" s="19"/>
    </row>
    <row r="45" customFormat="1" ht="42" customHeight="1" spans="1:7">
      <c r="A45" s="4"/>
      <c r="B45" s="16"/>
      <c r="C45" s="6"/>
      <c r="D45" s="7"/>
      <c r="E45" s="8"/>
      <c r="F45" s="29"/>
      <c r="G45" s="10"/>
    </row>
    <row r="46" customFormat="1" ht="42" customHeight="1" spans="1:7">
      <c r="A46" s="11"/>
      <c r="B46" s="16"/>
      <c r="C46" s="6"/>
      <c r="D46" s="7"/>
      <c r="E46" s="12"/>
      <c r="F46" s="29"/>
      <c r="G46" s="13"/>
    </row>
    <row r="47" customFormat="1" ht="42" customHeight="1" spans="1:7">
      <c r="A47" s="11"/>
      <c r="B47" s="16"/>
      <c r="C47" s="6"/>
      <c r="D47" s="7"/>
      <c r="E47" s="12"/>
      <c r="F47" s="29"/>
      <c r="G47" s="13"/>
    </row>
    <row r="48" customFormat="1" ht="42" customHeight="1" spans="1:7">
      <c r="A48" s="11"/>
      <c r="B48" s="16"/>
      <c r="C48" s="6"/>
      <c r="D48" s="7"/>
      <c r="E48" s="12"/>
      <c r="F48" s="29"/>
      <c r="G48" s="13"/>
    </row>
    <row r="49" customFormat="1" ht="42" customHeight="1" spans="1:7">
      <c r="A49" s="11"/>
      <c r="B49" s="16"/>
      <c r="C49" s="6"/>
      <c r="D49" s="7"/>
      <c r="E49" s="12"/>
      <c r="F49" s="29"/>
      <c r="G49" s="13"/>
    </row>
    <row r="50" customFormat="1" ht="42" customHeight="1" spans="1:8">
      <c r="A50" s="17"/>
      <c r="B50" s="16"/>
      <c r="C50" s="6"/>
      <c r="D50" s="7"/>
      <c r="E50" s="18"/>
      <c r="F50" s="29"/>
      <c r="G50" s="19"/>
      <c r="H50" s="30"/>
    </row>
    <row r="51" customFormat="1" ht="125" customHeight="1" spans="1:7">
      <c r="A51" s="4"/>
      <c r="B51" s="16"/>
      <c r="C51" s="6"/>
      <c r="D51" s="7"/>
      <c r="E51" s="31"/>
      <c r="F51" s="32"/>
      <c r="G51" s="10"/>
    </row>
    <row r="52" customFormat="1" ht="125" customHeight="1" spans="1:7">
      <c r="A52" s="17"/>
      <c r="B52" s="16"/>
      <c r="C52" s="6"/>
      <c r="D52" s="7"/>
      <c r="E52" s="33"/>
      <c r="F52" s="32"/>
      <c r="G52" s="19"/>
    </row>
    <row r="53" customFormat="1" ht="250" customHeight="1" spans="1:7">
      <c r="A53" s="11"/>
      <c r="B53" s="16"/>
      <c r="C53" s="6"/>
      <c r="D53" s="7"/>
      <c r="E53" s="34"/>
      <c r="F53" s="32"/>
      <c r="G53" s="13"/>
    </row>
    <row r="54" customFormat="1" ht="50" customHeight="1" spans="1:7">
      <c r="A54" s="4"/>
      <c r="B54" s="16"/>
      <c r="C54" s="6"/>
      <c r="D54" s="7"/>
      <c r="E54" s="31"/>
      <c r="F54" s="32"/>
      <c r="G54" s="10"/>
    </row>
    <row r="55" customFormat="1" ht="50" customHeight="1" spans="1:7">
      <c r="A55" s="11"/>
      <c r="B55" s="16"/>
      <c r="C55" s="6"/>
      <c r="D55" s="7"/>
      <c r="E55" s="34"/>
      <c r="F55" s="32"/>
      <c r="G55" s="13"/>
    </row>
    <row r="56" customFormat="1" ht="50" customHeight="1" spans="1:7">
      <c r="A56" s="11"/>
      <c r="B56" s="16"/>
      <c r="C56" s="6"/>
      <c r="D56" s="7"/>
      <c r="E56" s="34"/>
      <c r="F56" s="32"/>
      <c r="G56" s="13"/>
    </row>
    <row r="57" customFormat="1" ht="50" customHeight="1" spans="1:7">
      <c r="A57" s="11"/>
      <c r="B57" s="16"/>
      <c r="C57" s="6"/>
      <c r="D57" s="7"/>
      <c r="E57" s="34"/>
      <c r="F57" s="32"/>
      <c r="G57" s="13"/>
    </row>
    <row r="58" customFormat="1" ht="50" customHeight="1" spans="1:7">
      <c r="A58" s="17"/>
      <c r="B58" s="16"/>
      <c r="C58" s="6"/>
      <c r="D58" s="7"/>
      <c r="E58" s="33"/>
      <c r="F58" s="32"/>
      <c r="G58" s="19"/>
    </row>
    <row r="59" customFormat="1" ht="31" customHeight="1" spans="1:8">
      <c r="A59" s="35"/>
      <c r="B59" s="36"/>
      <c r="C59" s="37"/>
      <c r="D59" s="38">
        <f>SUM(G2:G58)</f>
        <v>20617200</v>
      </c>
      <c r="E59" s="38"/>
      <c r="F59" s="38"/>
      <c r="G59" s="38"/>
      <c r="H59" s="30"/>
    </row>
  </sheetData>
  <mergeCells count="48">
    <mergeCell ref="A59:B59"/>
    <mergeCell ref="D59:G59"/>
    <mergeCell ref="A2:A5"/>
    <mergeCell ref="A6:A8"/>
    <mergeCell ref="A9:A11"/>
    <mergeCell ref="A12:A13"/>
    <mergeCell ref="A14:A16"/>
    <mergeCell ref="A17:A19"/>
    <mergeCell ref="A20:A21"/>
    <mergeCell ref="A22:A27"/>
    <mergeCell ref="A28:A30"/>
    <mergeCell ref="A31:A33"/>
    <mergeCell ref="A34:A38"/>
    <mergeCell ref="A39:A40"/>
    <mergeCell ref="A41:A44"/>
    <mergeCell ref="A45:A50"/>
    <mergeCell ref="A51:A52"/>
    <mergeCell ref="A54:A58"/>
    <mergeCell ref="E2:E5"/>
    <mergeCell ref="E6:E8"/>
    <mergeCell ref="E9:E11"/>
    <mergeCell ref="E14:E16"/>
    <mergeCell ref="E17:E19"/>
    <mergeCell ref="E20:E21"/>
    <mergeCell ref="E22:E27"/>
    <mergeCell ref="E31:E33"/>
    <mergeCell ref="E34:E38"/>
    <mergeCell ref="E39:E40"/>
    <mergeCell ref="E41:E44"/>
    <mergeCell ref="E45:E50"/>
    <mergeCell ref="E51:E52"/>
    <mergeCell ref="E54:E58"/>
    <mergeCell ref="G2:G5"/>
    <mergeCell ref="G6:G8"/>
    <mergeCell ref="G9:G11"/>
    <mergeCell ref="G12:G13"/>
    <mergeCell ref="G14:G16"/>
    <mergeCell ref="G17:G19"/>
    <mergeCell ref="G20:G21"/>
    <mergeCell ref="G22:G27"/>
    <mergeCell ref="G28:G30"/>
    <mergeCell ref="G31:G33"/>
    <mergeCell ref="G34:G38"/>
    <mergeCell ref="G39:G40"/>
    <mergeCell ref="G41:G44"/>
    <mergeCell ref="G45:G50"/>
    <mergeCell ref="G51:G52"/>
    <mergeCell ref="G54:G58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2025-10-08T08:18:00Z</dcterms:created>
  <dcterms:modified xsi:type="dcterms:W3CDTF">2025-11-19T09:21:55Z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64A35C360FC54CD1AC2A1808467BBF7A_11</vt:lpwstr>
  </property>
  <property fmtid="{D5CDD505-2E9C-101B-9397-08002B2CF9AE}" pid="3" name="KSOProductBuildVer">
    <vt:lpwstr>1033-12.2.0.23155</vt:lpwstr>
  </property>
</Properties>
</file>